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Rend Lake Overview" sheetId="1" r:id="rId1"/>
  </sheets>
  <definedNames>
    <definedName name="_xlnm.Print_Area" localSheetId="0">'Rend Lake Overview'!$A$4:$FM$41</definedName>
    <definedName name="_xlnm.Print_Titles" localSheetId="0">'Rend Lake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EN13" i="1"/>
  <c r="FH13" i="1"/>
  <c r="FI13" i="1" s="1"/>
  <c r="EV13" i="1"/>
  <c r="EW13" i="1" s="1"/>
  <c r="EO12" i="1"/>
  <c r="FL12" i="1"/>
  <c r="EZ12" i="1"/>
  <c r="EO11" i="1"/>
  <c r="EZ11" i="1"/>
  <c r="FL11" i="1"/>
  <c r="EO13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C16" i="1" s="1"/>
  <c r="EB15" i="1"/>
  <c r="DX13" i="1"/>
  <c r="EB12" i="1"/>
  <c r="EC12" i="1" s="1"/>
  <c r="EB11" i="1"/>
  <c r="EB13" i="1" l="1"/>
  <c r="EC15" i="1"/>
  <c r="DQ14" i="1"/>
  <c r="EC11" i="1"/>
  <c r="EC13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3" i="1"/>
  <c r="DQ15" i="1"/>
  <c r="DQ16" i="1"/>
  <c r="DP31" i="1"/>
  <c r="DE14" i="1"/>
  <c r="DQ12" i="1"/>
  <c r="DQ11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D13" i="1" l="1"/>
  <c r="CS14" i="1"/>
  <c r="DE15" i="1"/>
  <c r="DE12" i="1"/>
  <c r="DE11" i="1"/>
  <c r="DE13" i="1"/>
  <c r="DE16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S13" i="1" s="1"/>
  <c r="CS12" i="1"/>
  <c r="CR12" i="1"/>
  <c r="CR11" i="1"/>
  <c r="CS11" i="1" l="1"/>
  <c r="CS15" i="1"/>
  <c r="BT32" i="1"/>
  <c r="BT14" i="1" l="1"/>
  <c r="BU14" i="1" s="1"/>
  <c r="CF34" i="1"/>
  <c r="CF33" i="1"/>
  <c r="CB31" i="1"/>
  <c r="CF30" i="1"/>
  <c r="CB29" i="1"/>
  <c r="CF29" i="1" s="1"/>
  <c r="CF16" i="1"/>
  <c r="CG16" i="1" s="1"/>
  <c r="CF15" i="1"/>
  <c r="CB13" i="1"/>
  <c r="CF13" i="1" s="1"/>
  <c r="CF12" i="1"/>
  <c r="CB11" i="1"/>
  <c r="CG13" i="1" l="1"/>
  <c r="CF31" i="1"/>
  <c r="CG15" i="1"/>
  <c r="CG12" i="1"/>
  <c r="CF11" i="1"/>
  <c r="BP11" i="1"/>
  <c r="CG11" i="1" l="1"/>
  <c r="BT34" i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2" i="1" l="1"/>
  <c r="BI15" i="1"/>
  <c r="BH13" i="1"/>
  <c r="AW14" i="1"/>
  <c r="BI11" i="1"/>
  <c r="BI16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V13" i="1" l="1"/>
  <c r="AW12" i="1"/>
  <c r="AW15" i="1"/>
  <c r="AV11" i="1"/>
  <c r="AW11" i="1" s="1"/>
  <c r="AW16" i="1"/>
  <c r="AW13" i="1" l="1"/>
  <c r="AJ16" i="1"/>
  <c r="AK16" i="1" s="1"/>
  <c r="AJ15" i="1"/>
  <c r="AK15" i="1" s="1"/>
  <c r="AJ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M16" i="1" s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AK12" i="1" l="1"/>
  <c r="H11" i="1"/>
  <c r="L11" i="1" s="1"/>
  <c r="M11" i="1" s="1"/>
  <c r="T11" i="1"/>
  <c r="X11" i="1" s="1"/>
  <c r="Y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<sst xmlns="http://schemas.openxmlformats.org/spreadsheetml/2006/main" count="890" uniqueCount="57">
  <si>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</si>
  <si>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</si>
  <si>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</si>
  <si>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</si>
  <si>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</si>
  <si>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</si>
  <si>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</si>
  <si>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</si>
  <si>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</si>
  <si>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</si>
  <si>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</si>
  <si>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</si>
  <si>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</si>
  <si>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</si>
  <si>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</si>
  <si>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</si>
  <si>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</si>
  <si>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</si>
  <si>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</si>
  <si>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</si>
  <si>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</si>
  <si>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</si>
  <si>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</si>
  <si>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Rend Lake College</t>
  </si>
  <si>
    <t>Rend Lake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</si>
  <si>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</si>
  <si>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</si>
  <si>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</si>
  <si>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</si>
  <si>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</si>
  <si>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</si>
  <si>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</si>
  <si>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</si>
  <si>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</si>
  <si>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</si>
  <si>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</si>
  <si>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</si>
  <si>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</si>
  <si>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</si>
  <si>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</si>
  <si>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</si>
  <si>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Rend Lake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</si>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</sst>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32</v>
      </c>
      <c r="C11" s="15"/>
      <c r="D11" s="1">
        <v>30</v>
      </c>
      <c r="E11" s="15"/>
      <c r="F11" s="1">
        <v>438</v>
      </c>
      <c r="G11" s="15"/>
      <c r="H11" s="16">
        <f t="shared" ref="H11" si="0">SUM(F11,D11,B11)</f>
        <v>500</v>
      </c>
      <c r="I11" s="16"/>
      <c r="J11" s="1">
        <v>687</v>
      </c>
      <c r="K11" s="6"/>
      <c r="L11" s="54">
        <f>H11/J11</f>
        <v>0.72780203784570596</v>
      </c>
      <c r="M11" s="55">
        <f t="shared" ref="M11:M16" si="1">L11-L29</f>
        <v>3.1420563006587909E-2</v>
      </c>
      <c r="N11" s="1">
        <v>165</v>
      </c>
      <c r="O11" s="15"/>
      <c r="P11" s="1">
        <v>36</v>
      </c>
      <c r="Q11" s="15"/>
      <c r="R11" s="1">
        <v>515</v>
      </c>
      <c r="S11" s="15"/>
      <c r="T11" s="16">
        <f t="shared" ref="T11" si="2">SUM(R11,P11,N11)</f>
        <v>716</v>
      </c>
      <c r="U11" s="16"/>
      <c r="V11" s="1">
        <v>934</v>
      </c>
      <c r="W11" s="6"/>
      <c r="X11" s="54">
        <f t="shared" ref="X11:X16" si="3">T11/V11</f>
        <v>0.76659528907922914</v>
      </c>
      <c r="Y11" s="55">
        <f t="shared" ref="Y11:Y16" si="4">X11-X29</f>
        <v>2.9401453944612577E-2</v>
      </c>
      <c r="Z11" s="66">
        <v>68</v>
      </c>
      <c r="AA11" s="65"/>
      <c r="AB11" s="66">
        <v>22</v>
      </c>
      <c r="AC11" s="65"/>
      <c r="AD11" s="66">
        <v>487</v>
      </c>
      <c r="AE11" s="65"/>
      <c r="AF11" s="63">
        <f t="shared" ref="AF11" si="5">SUM(AD11,AB11,Z11)</f>
        <v>577</v>
      </c>
      <c r="AG11" s="63"/>
      <c r="AH11" s="66">
        <v>665</v>
      </c>
      <c r="AI11" s="16"/>
      <c r="AJ11" s="54">
        <f t="shared" ref="AJ11:AJ16" si="6">AF11/AH11</f>
        <v>0.86766917293233081</v>
      </c>
      <c r="AK11" s="55">
        <f>AJ11-AJ29</f>
        <v>7.7843924973353684E-2</v>
      </c>
      <c r="AL11" s="68">
        <v>61</v>
      </c>
      <c r="AM11" s="65"/>
      <c r="AN11" s="66">
        <v>16</v>
      </c>
      <c r="AO11" s="65"/>
      <c r="AP11" s="66">
        <v>457</v>
      </c>
      <c r="AQ11" s="65"/>
      <c r="AR11" s="63">
        <f t="shared" ref="AR11" si="7">SUM(AP11,AN11,AL11)</f>
        <v>534</v>
      </c>
      <c r="AS11" s="63"/>
      <c r="AT11" s="66">
        <v>652</v>
      </c>
      <c r="AU11" s="16"/>
      <c r="AV11" s="54">
        <f>AR11/AT11</f>
        <v>0.81901840490797551</v>
      </c>
      <c r="AW11" s="55">
        <f>AV11-AV29</f>
        <v>2.4240247911388457E-2</v>
      </c>
      <c r="AX11" s="66">
        <v>57</v>
      </c>
      <c r="AY11" s="66"/>
      <c r="AZ11" s="66">
        <v>13</v>
      </c>
      <c r="BA11" s="66"/>
      <c r="BB11" s="66">
        <v>470</v>
      </c>
      <c r="BC11" s="66"/>
      <c r="BD11" s="66">
        <f t="shared" ref="BD11" si="8">SUM(AZ11,BB11,AX11)</f>
        <v>540</v>
      </c>
      <c r="BE11" s="66"/>
      <c r="BF11" s="66">
        <v>652</v>
      </c>
      <c r="BG11" s="16"/>
      <c r="BH11" s="54">
        <f>BD11/BF11</f>
        <v>0.82822085889570551</v>
      </c>
      <c r="BI11" s="55">
        <f>BH11-BH29</f>
        <v>4.0701412050415997E-2</v>
      </c>
      <c r="BJ11" s="74">
        <v>48</v>
      </c>
      <c r="BK11" s="74"/>
      <c r="BL11" s="74">
        <v>18</v>
      </c>
      <c r="BM11" s="74"/>
      <c r="BN11" s="74">
        <v>479</v>
      </c>
      <c r="BO11" s="74"/>
      <c r="BP11" s="74">
        <f>SUM(BJ11,BL11,BN11)</f>
        <v>545</v>
      </c>
      <c r="BQ11" s="74"/>
      <c r="BR11" s="74">
        <v>662</v>
      </c>
      <c r="BS11" s="16"/>
      <c r="BT11" s="54">
        <f>BP11/BR11</f>
        <v>0.82326283987915405</v>
      </c>
      <c r="BU11" s="55">
        <f t="shared" ref="BU11:BU16" si="9">BT11-BT29</f>
        <v>5.1485372653493622E-2</v>
      </c>
      <c r="BV11" s="74">
        <v>50</v>
      </c>
      <c r="BW11" s="74"/>
      <c r="BX11" s="74">
        <v>20</v>
      </c>
      <c r="BY11" s="74"/>
      <c r="BZ11" s="74">
        <v>440</v>
      </c>
      <c r="CA11" s="74"/>
      <c r="CB11" s="74">
        <f>SUM(BV11,BX11,BZ11)</f>
        <v>510</v>
      </c>
      <c r="CC11" s="74"/>
      <c r="CD11" s="74">
        <v>639</v>
      </c>
      <c r="CE11" s="16"/>
      <c r="CF11" s="54">
        <f>CB11/CD11</f>
        <v>0.7981220657276995</v>
      </c>
      <c r="CG11" s="55">
        <f t="shared" ref="CG11:CG16" si="10">CF11-CF29</f>
        <v>4.7067835536905966E-2</v>
      </c>
      <c r="CH11" s="68">
        <v>71</v>
      </c>
      <c r="CI11" s="78"/>
      <c r="CJ11" s="68">
        <v>34</v>
      </c>
      <c r="CK11" s="78"/>
      <c r="CL11" s="68">
        <v>798</v>
      </c>
      <c r="CM11" s="78"/>
      <c r="CN11" s="77">
        <f t="shared" ref="CN11" si="11">SUM(CL11,CJ11,CH11)</f>
        <v>903</v>
      </c>
      <c r="CO11" s="77"/>
      <c r="CP11" s="68">
        <v>1074</v>
      </c>
      <c r="CQ11" s="16"/>
      <c r="CR11" s="54">
        <f>CN11/CP11</f>
        <v>0.84078212290502796</v>
      </c>
      <c r="CS11" s="55">
        <f t="shared" ref="CS11:CS16" si="12">CR11-CR29</f>
        <v>7.3027631887063849E-2</v>
      </c>
      <c r="CT11" s="68">
        <v>72</v>
      </c>
      <c r="CU11" s="78"/>
      <c r="CV11" s="68">
        <v>26</v>
      </c>
      <c r="CW11" s="78"/>
      <c r="CX11" s="68">
        <v>678</v>
      </c>
      <c r="CY11" s="78"/>
      <c r="CZ11" s="77">
        <f t="shared" ref="CZ11" si="13">SUM(CX11,CV11,CT11)</f>
        <v>776</v>
      </c>
      <c r="DA11" s="77"/>
      <c r="DB11" s="68">
        <v>933</v>
      </c>
      <c r="DC11" s="16"/>
      <c r="DD11" s="54">
        <f>CZ11/DB11</f>
        <v>0.83172561629153274</v>
      </c>
      <c r="DE11" s="55">
        <f>DD11-DD29</f>
        <v>5.496351254043097E-2</v>
      </c>
      <c r="DF11" s="68">
        <v>41</v>
      </c>
      <c r="DG11" s="78"/>
      <c r="DH11" s="68">
        <v>21</v>
      </c>
      <c r="DI11" s="78"/>
      <c r="DJ11" s="68">
        <v>666</v>
      </c>
      <c r="DK11" s="78"/>
      <c r="DL11" s="77">
        <f t="shared" ref="DL11" si="14">SUM(DJ11,DH11,DF11)</f>
        <v>728</v>
      </c>
      <c r="DM11" s="77"/>
      <c r="DN11" s="68">
        <v>851</v>
      </c>
      <c r="DO11" s="16"/>
      <c r="DP11" s="54">
        <f t="shared" ref="DP11:DP16" si="15">DL11/DN11</f>
        <v>0.85546415981198587</v>
      </c>
      <c r="DQ11" s="55">
        <f t="shared" ref="DQ11:DQ16" si="16">DP11-DP29</f>
        <v>7.6238632140388729E-2</v>
      </c>
      <c r="DR11" s="68">
        <v>17</v>
      </c>
      <c r="DS11" s="78"/>
      <c r="DT11" s="68">
        <v>3</v>
      </c>
      <c r="DU11" s="78"/>
      <c r="DV11" s="68">
        <v>301</v>
      </c>
      <c r="DW11" s="78"/>
      <c r="DX11" s="77">
        <f t="shared" ref="DX11" si="17">SUM(DV11,DT11,DR11)</f>
        <v>321</v>
      </c>
      <c r="DY11" s="77"/>
      <c r="DZ11" s="68">
        <v>378</v>
      </c>
      <c r="EA11" s="16"/>
      <c r="EB11" s="54">
        <f>DX11/DZ11</f>
        <v>0.84920634920634919</v>
      </c>
      <c r="EC11" s="55">
        <f>EB11-EB29</f>
        <v>6.9516280293906441E-2</v>
      </c>
      <c r="ED11" s="68">
        <v>27</v>
      </c>
      <c r="EE11" s="78"/>
      <c r="EF11" s="68">
        <v>9</v>
      </c>
      <c r="EG11" s="78"/>
      <c r="EH11" s="68">
        <v>443</v>
      </c>
      <c r="EI11" s="78"/>
      <c r="EJ11" s="77">
        <f t="shared" ref="EJ11" si="18">SUM(EH11,EF11,ED11)</f>
        <v>479</v>
      </c>
      <c r="EK11" s="77"/>
      <c r="EL11" s="68">
        <v>548</v>
      </c>
      <c r="EM11" s="16"/>
      <c r="EN11" s="54">
        <f>EJ11/EL11</f>
        <v>0.87408759124087587</v>
      </c>
      <c r="EO11" s="55">
        <f>EN11-EN29</f>
        <v>7.4023452130271505E-2</v>
      </c>
      <c r="EP11" s="1">
        <f>ED11-DR11</f>
        <v>10</v>
      </c>
      <c r="EQ11" s="54">
        <f>EP11/DR11</f>
        <v>0.58823529411764708</v>
      </c>
      <c r="ER11" s="24">
        <f>EF11-DT11</f>
        <v>6</v>
      </c>
      <c r="ES11" s="54">
        <f>ER11/DT11</f>
        <v>2</v>
      </c>
      <c r="ET11" s="1">
        <f>EH11-DV11</f>
        <v>142</v>
      </c>
      <c r="EU11" s="22">
        <f>ET11/DV11</f>
        <v>0.47176079734219267</v>
      </c>
      <c r="EV11" s="24">
        <f>EJ11-DX11</f>
        <v>158</v>
      </c>
      <c r="EW11" s="54">
        <f>EV11/DX11</f>
        <v>0.49221183800623053</v>
      </c>
      <c r="EX11" s="24">
        <f>EL11-DZ11</f>
        <v>170</v>
      </c>
      <c r="EY11" s="54">
        <f>EX11/DZ11</f>
        <v>0.44973544973544971</v>
      </c>
      <c r="EZ11" s="44">
        <f>EN11-EB11</f>
        <v>2.4881242034526685E-2</v>
      </c>
      <c r="FA11" s="28"/>
      <c r="FB11" s="1">
        <f>ED11-DF11</f>
        <v>-14</v>
      </c>
      <c r="FC11" s="54">
        <f>FB11/DF11</f>
        <v>-0.34146341463414637</v>
      </c>
      <c r="FD11" s="1">
        <f>EF11-DH11</f>
        <v>-12</v>
      </c>
      <c r="FE11" s="22">
        <f>FD11/DH11</f>
        <v>-0.5714285714285714</v>
      </c>
      <c r="FF11" s="1">
        <f>EH11-DJ11</f>
        <v>-223</v>
      </c>
      <c r="FG11" s="22">
        <f>FF11/DJ11</f>
        <v>-0.33483483483483484</v>
      </c>
      <c r="FH11" s="24">
        <f t="shared" ref="FH11:FH13" si="19">EJ11-DL11</f>
        <v>-249</v>
      </c>
      <c r="FI11" s="54">
        <f t="shared" ref="FI11:FI13" si="20">FH11/DL11</f>
        <v>-0.34203296703296704</v>
      </c>
      <c r="FJ11" s="24">
        <f t="shared" ref="FJ11:FJ13" si="21">EL11-DN11</f>
        <v>-303</v>
      </c>
      <c r="FK11" s="54">
        <f t="shared" ref="FK11:FK13" si="22">FJ11/DN11</f>
        <v>-0.35605170387779084</v>
      </c>
      <c r="FL11" s="46">
        <f>EN11-DP11</f>
        <v>1.8623431428890003E-2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438</v>
      </c>
      <c r="I12" s="19"/>
      <c r="J12" s="19">
        <v>687</v>
      </c>
      <c r="K12" s="15"/>
      <c r="L12" s="54">
        <f t="shared" ref="L12:L16" si="23">H12/J12</f>
        <v>0.63755458515283847</v>
      </c>
      <c r="M12" s="55">
        <f t="shared" si="1"/>
        <v>6.2986241094041828E-2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515</v>
      </c>
      <c r="U12" s="16"/>
      <c r="V12" s="16">
        <v>934</v>
      </c>
      <c r="W12" s="6"/>
      <c r="X12" s="54">
        <f t="shared" si="3"/>
        <v>0.55139186295503217</v>
      </c>
      <c r="Y12" s="55">
        <f t="shared" si="4"/>
        <v>-2.7011922937402399E-2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487</v>
      </c>
      <c r="AG12" s="63"/>
      <c r="AH12" s="66">
        <v>665</v>
      </c>
      <c r="AI12" s="6"/>
      <c r="AJ12" s="54">
        <f t="shared" si="6"/>
        <v>0.73233082706766917</v>
      </c>
      <c r="AK12" s="55">
        <f>AJ12-AJ30</f>
        <v>0.13554248619998144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457</v>
      </c>
      <c r="AS12" s="63"/>
      <c r="AT12" s="66">
        <v>652</v>
      </c>
      <c r="AU12" s="6"/>
      <c r="AV12" s="54">
        <f>AR12/AT12</f>
        <v>0.70092024539877296</v>
      </c>
      <c r="AW12" s="55">
        <f>AV12-AV30</f>
        <v>8.5971439938022143E-2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470</v>
      </c>
      <c r="BE12" s="66"/>
      <c r="BF12" s="66">
        <v>652</v>
      </c>
      <c r="BG12" s="6"/>
      <c r="BH12" s="54">
        <f>BD12/BF12</f>
        <v>0.72085889570552142</v>
      </c>
      <c r="BI12" s="55">
        <f>BH12-BH30</f>
        <v>9.748810918866746E-2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479</v>
      </c>
      <c r="BQ12" s="74"/>
      <c r="BR12" s="74">
        <v>662</v>
      </c>
      <c r="BS12" s="6"/>
      <c r="BT12" s="54">
        <f>BP12/BR12</f>
        <v>0.72356495468277948</v>
      </c>
      <c r="BU12" s="55">
        <f t="shared" si="9"/>
        <v>0.12091638876809263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440</v>
      </c>
      <c r="CC12" s="74"/>
      <c r="CD12" s="74">
        <v>639</v>
      </c>
      <c r="CE12" s="6"/>
      <c r="CF12" s="54">
        <f>CB12/CD12</f>
        <v>0.68857589984350542</v>
      </c>
      <c r="CG12" s="55">
        <f t="shared" si="10"/>
        <v>9.1070665553746988E-2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798</v>
      </c>
      <c r="CO12" s="66"/>
      <c r="CP12" s="68">
        <v>1074</v>
      </c>
      <c r="CQ12" s="6"/>
      <c r="CR12" s="54">
        <f>CN12/CP12</f>
        <v>0.74301675977653636</v>
      </c>
      <c r="CS12" s="55">
        <f t="shared" si="12"/>
        <v>0.12086107115378186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678</v>
      </c>
      <c r="DA12" s="66"/>
      <c r="DB12" s="68">
        <v>933</v>
      </c>
      <c r="DC12" s="6"/>
      <c r="DD12" s="54">
        <f>CZ12/DB12</f>
        <v>0.72668810289389063</v>
      </c>
      <c r="DE12" s="55">
        <f>DD12-DD30</f>
        <v>8.1916466316567016E-2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666</v>
      </c>
      <c r="DM12" s="66"/>
      <c r="DN12" s="68">
        <v>851</v>
      </c>
      <c r="DO12" s="6"/>
      <c r="DP12" s="54">
        <f t="shared" si="15"/>
        <v>0.78260869565217395</v>
      </c>
      <c r="DQ12" s="55">
        <f t="shared" si="16"/>
        <v>0.13594092101364974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301</v>
      </c>
      <c r="DY12" s="66"/>
      <c r="DZ12" s="68">
        <v>378</v>
      </c>
      <c r="EA12" s="66"/>
      <c r="EB12" s="54">
        <f>DX12/DZ12</f>
        <v>0.79629629629629628</v>
      </c>
      <c r="EC12" s="55">
        <f>EB12-EB30</f>
        <v>0.1366957785784525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443</v>
      </c>
      <c r="EK12" s="66"/>
      <c r="EL12" s="68">
        <v>548</v>
      </c>
      <c r="EM12" s="66"/>
      <c r="EN12" s="54">
        <f>EJ12/EL12</f>
        <v>0.80839416058394165</v>
      </c>
      <c r="EO12" s="55">
        <f>EN12-EN30</f>
        <v>0.11636879000241374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142</v>
      </c>
      <c r="EW12" s="54">
        <f>EV12/DX12</f>
        <v>0.47176079734219267</v>
      </c>
      <c r="EX12" s="24">
        <f>EL12-DZ12</f>
        <v>170</v>
      </c>
      <c r="EY12" s="54">
        <f>EX12/DZ12</f>
        <v>0.44973544973544971</v>
      </c>
      <c r="EZ12" s="44">
        <f>EN12-EB12</f>
        <v>1.2097864287645366E-2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-223</v>
      </c>
      <c r="FI12" s="54">
        <f t="shared" si="20"/>
        <v>-0.33483483483483484</v>
      </c>
      <c r="FJ12" s="24">
        <f t="shared" si="21"/>
        <v>-303</v>
      </c>
      <c r="FK12" s="54">
        <f t="shared" si="22"/>
        <v>-0.35605170387779084</v>
      </c>
      <c r="FL12" s="46">
        <f>EN12-DP12</f>
        <v>2.5785464931767699E-2</v>
      </c>
    </row>
    <row r="13" spans="1:169" x14ac:dyDescent="0.25">
      <c r="A13" s="14" t="s">
        <v>4</v>
      </c>
      <c r="B13" s="16">
        <v>70</v>
      </c>
      <c r="C13" s="15"/>
      <c r="D13" s="16">
        <v>254</v>
      </c>
      <c r="E13" s="14"/>
      <c r="F13" s="18" t="s">
        <v>0</v>
      </c>
      <c r="G13" s="14"/>
      <c r="H13" s="16">
        <f>B13+D13</f>
        <v>324</v>
      </c>
      <c r="I13" s="16"/>
      <c r="J13" s="16">
        <v>522</v>
      </c>
      <c r="K13" s="6"/>
      <c r="L13" s="54">
        <f t="shared" si="23"/>
        <v>0.62068965517241381</v>
      </c>
      <c r="M13" s="55">
        <f t="shared" si="1"/>
        <v>-3.0110808366793917E-2</v>
      </c>
      <c r="N13" s="16">
        <v>34</v>
      </c>
      <c r="O13" s="15"/>
      <c r="P13" s="16">
        <v>216</v>
      </c>
      <c r="Q13" s="14"/>
      <c r="R13" s="18" t="s">
        <v>0</v>
      </c>
      <c r="S13" s="14"/>
      <c r="T13" s="16">
        <f>N13+P13</f>
        <v>250</v>
      </c>
      <c r="U13" s="21"/>
      <c r="V13" s="21">
        <v>392</v>
      </c>
      <c r="W13" s="14"/>
      <c r="X13" s="54">
        <f t="shared" si="3"/>
        <v>0.63775510204081631</v>
      </c>
      <c r="Y13" s="55">
        <f t="shared" si="4"/>
        <v>-1.3534448610606153E-2</v>
      </c>
      <c r="Z13" s="69">
        <v>45</v>
      </c>
      <c r="AA13" s="70"/>
      <c r="AB13" s="69">
        <v>125</v>
      </c>
      <c r="AC13" s="1"/>
      <c r="AD13" s="18" t="s">
        <v>0</v>
      </c>
      <c r="AE13" s="1"/>
      <c r="AF13" s="16">
        <f>Z13+AB13</f>
        <v>170</v>
      </c>
      <c r="AG13" s="1"/>
      <c r="AH13" s="69">
        <v>482</v>
      </c>
      <c r="AJ13" s="54">
        <f t="shared" si="6"/>
        <v>0.35269709543568467</v>
      </c>
      <c r="AK13" s="55">
        <f>AJ13-AJ31</f>
        <v>-0.12470313261448635</v>
      </c>
      <c r="AL13" s="63">
        <v>18</v>
      </c>
      <c r="AM13"/>
      <c r="AN13" s="63">
        <v>100</v>
      </c>
      <c r="AO13" s="1"/>
      <c r="AP13" s="18" t="s">
        <v>0</v>
      </c>
      <c r="AQ13" s="1"/>
      <c r="AR13" s="16">
        <f>AL13+AN13</f>
        <v>118</v>
      </c>
      <c r="AS13" s="1"/>
      <c r="AT13" s="63">
        <v>402</v>
      </c>
      <c r="AV13" s="54">
        <f>AR13/AT13</f>
        <v>0.29353233830845771</v>
      </c>
      <c r="AW13" s="55">
        <f>AV13-AV31</f>
        <v>-0.18335645152885005</v>
      </c>
      <c r="AX13" s="63">
        <v>23</v>
      </c>
      <c r="AY13" s="71"/>
      <c r="AZ13" s="63">
        <v>106</v>
      </c>
      <c r="BA13" s="1"/>
      <c r="BB13" s="18" t="s">
        <v>0</v>
      </c>
      <c r="BC13" s="1"/>
      <c r="BD13" s="16">
        <f>AX13+AZ13</f>
        <v>129</v>
      </c>
      <c r="BE13" s="1"/>
      <c r="BF13" s="63">
        <v>361</v>
      </c>
      <c r="BH13" s="54">
        <f>BD13/BF13</f>
        <v>0.35734072022160662</v>
      </c>
      <c r="BI13" s="55">
        <f>BH13-BH31</f>
        <v>-0.11076796290414137</v>
      </c>
      <c r="BJ13" s="75">
        <v>29</v>
      </c>
      <c r="BK13" s="76"/>
      <c r="BL13" s="75">
        <v>180</v>
      </c>
      <c r="BM13" s="1"/>
      <c r="BN13" s="18" t="s">
        <v>0</v>
      </c>
      <c r="BO13" s="1"/>
      <c r="BP13" s="16">
        <f>BJ13+BL13</f>
        <v>209</v>
      </c>
      <c r="BQ13" s="1"/>
      <c r="BR13" s="75">
        <v>559</v>
      </c>
      <c r="BT13" s="54">
        <f>BP13/BR13</f>
        <v>0.37388193202146691</v>
      </c>
      <c r="BU13" s="55">
        <f t="shared" si="9"/>
        <v>-8.0063071573069411E-2</v>
      </c>
      <c r="BV13" s="75">
        <v>40</v>
      </c>
      <c r="BW13" s="76"/>
      <c r="BX13" s="75">
        <v>119</v>
      </c>
      <c r="BY13" s="1"/>
      <c r="BZ13" s="18" t="s">
        <v>0</v>
      </c>
      <c r="CA13" s="1"/>
      <c r="CB13" s="16">
        <f>BV13+BX13</f>
        <v>159</v>
      </c>
      <c r="CC13" s="1"/>
      <c r="CD13" s="75">
        <v>477</v>
      </c>
      <c r="CF13" s="54">
        <f>CB13/CD13</f>
        <v>0.33333333333333331</v>
      </c>
      <c r="CG13" s="55">
        <f t="shared" si="10"/>
        <v>-0.11046997825723365</v>
      </c>
      <c r="CH13" s="63">
        <v>30</v>
      </c>
      <c r="CI13" s="63"/>
      <c r="CJ13" s="63">
        <v>127</v>
      </c>
      <c r="CK13" s="1"/>
      <c r="CL13" s="18" t="s">
        <v>0</v>
      </c>
      <c r="CM13" s="1"/>
      <c r="CN13" s="16">
        <f>CH13+CJ13</f>
        <v>157</v>
      </c>
      <c r="CO13" s="1"/>
      <c r="CP13" s="63">
        <v>455</v>
      </c>
      <c r="CR13" s="54">
        <f>CN13/CP13</f>
        <v>0.34505494505494505</v>
      </c>
      <c r="CS13" s="55">
        <f t="shared" si="12"/>
        <v>-0.11674044058813599</v>
      </c>
      <c r="CT13" s="63">
        <v>13</v>
      </c>
      <c r="CU13" s="63"/>
      <c r="CV13" s="63">
        <v>133</v>
      </c>
      <c r="CW13" s="1"/>
      <c r="CX13" s="18" t="s">
        <v>0</v>
      </c>
      <c r="CY13" s="1"/>
      <c r="CZ13" s="16">
        <f>CT13+CV13</f>
        <v>146</v>
      </c>
      <c r="DA13" s="1"/>
      <c r="DB13" s="63">
        <v>228</v>
      </c>
      <c r="DD13" s="54">
        <f>CZ13/DB13</f>
        <v>0.64035087719298245</v>
      </c>
      <c r="DE13" s="55">
        <f>DD13-DD31</f>
        <v>-4.6485525840603725E-2</v>
      </c>
      <c r="DF13" s="63">
        <v>14</v>
      </c>
      <c r="DG13" s="63"/>
      <c r="DH13" s="63">
        <v>188</v>
      </c>
      <c r="DI13" s="63"/>
      <c r="DJ13" s="18" t="s">
        <v>0</v>
      </c>
      <c r="DK13" s="63"/>
      <c r="DL13" s="63">
        <f>DF13+DH13</f>
        <v>202</v>
      </c>
      <c r="DM13" s="63"/>
      <c r="DN13" s="63">
        <v>303</v>
      </c>
      <c r="DP13" s="54">
        <f t="shared" si="15"/>
        <v>0.66666666666666663</v>
      </c>
      <c r="DQ13" s="55">
        <f t="shared" si="16"/>
        <v>-3.2644824311490961E-2</v>
      </c>
      <c r="DR13" s="63">
        <v>13</v>
      </c>
      <c r="DS13" s="63"/>
      <c r="DT13" s="63">
        <v>157</v>
      </c>
      <c r="DU13" s="63"/>
      <c r="DV13" s="18" t="s">
        <v>0</v>
      </c>
      <c r="DW13" s="63"/>
      <c r="DX13" s="63">
        <f>DR13+DT13</f>
        <v>170</v>
      </c>
      <c r="DY13" s="63"/>
      <c r="DZ13" s="63">
        <v>237</v>
      </c>
      <c r="EB13" s="54">
        <f>DX13/DZ13</f>
        <v>0.71729957805907174</v>
      </c>
      <c r="EC13" s="55">
        <f>EB13-EB31</f>
        <v>3.4707146276569123E-4</v>
      </c>
      <c r="ED13" s="63">
        <v>15</v>
      </c>
      <c r="EE13" s="63"/>
      <c r="EF13" s="63">
        <v>178</v>
      </c>
      <c r="EG13" s="63"/>
      <c r="EH13" s="18" t="s">
        <v>0</v>
      </c>
      <c r="EI13" s="63"/>
      <c r="EJ13" s="63">
        <f>ED13+EF13</f>
        <v>193</v>
      </c>
      <c r="EK13" s="63"/>
      <c r="EL13" s="63">
        <v>272</v>
      </c>
      <c r="EN13" s="54">
        <f>EJ13/EL13</f>
        <v>0.7095588235294118</v>
      </c>
      <c r="EO13" s="55">
        <f>EN13-EN31</f>
        <v>-1.5089389458630698E-2</v>
      </c>
      <c r="EP13" s="1">
        <f>ED13-DR13</f>
        <v>2</v>
      </c>
      <c r="EQ13" s="54">
        <f>EP13/DR13</f>
        <v>0.15384615384615385</v>
      </c>
      <c r="ER13" s="24">
        <f>EF13-DT13</f>
        <v>21</v>
      </c>
      <c r="ES13" s="54">
        <f>ER13/DT13</f>
        <v>0.13375796178343949</v>
      </c>
      <c r="ET13" s="62" t="s">
        <v>0</v>
      </c>
      <c r="EU13" s="62" t="s">
        <v>0</v>
      </c>
      <c r="EV13" s="24">
        <f>EJ13-DX13</f>
        <v>23</v>
      </c>
      <c r="EW13" s="54">
        <f>EV13/DX13</f>
        <v>0.13529411764705881</v>
      </c>
      <c r="EX13" s="24">
        <f>EL13-DZ13</f>
        <v>35</v>
      </c>
      <c r="EY13" s="54">
        <f>EX13/DZ13</f>
        <v>0.14767932489451477</v>
      </c>
      <c r="EZ13" s="44">
        <f>EN13-EB13</f>
        <v>-7.7407545296599434E-3</v>
      </c>
      <c r="FA13" s="28"/>
      <c r="FB13" s="1">
        <f>ED13-DF13</f>
        <v>1</v>
      </c>
      <c r="FC13" s="54">
        <f>FB13/DF13</f>
        <v>7.1428571428571425E-2</v>
      </c>
      <c r="FD13" s="1">
        <f>EF13-DH13</f>
        <v>-10</v>
      </c>
      <c r="FE13" s="22">
        <f>FD13/DH13</f>
        <v>-5.3191489361702128E-2</v>
      </c>
      <c r="FF13" s="62" t="s">
        <v>0</v>
      </c>
      <c r="FG13" s="62" t="s">
        <v>0</v>
      </c>
      <c r="FH13" s="24">
        <f t="shared" si="19"/>
        <v>-9</v>
      </c>
      <c r="FI13" s="54">
        <f t="shared" si="20"/>
        <v>-4.4554455445544552E-2</v>
      </c>
      <c r="FJ13" s="24">
        <f t="shared" si="21"/>
        <v>-31</v>
      </c>
      <c r="FK13" s="54">
        <f t="shared" si="22"/>
        <v>-0.10231023102310231</v>
      </c>
      <c r="FL13" s="46">
        <f>EN13-DP13</f>
        <v>4.2892156862745168E-2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317</v>
      </c>
      <c r="I14" s="14"/>
      <c r="J14" s="21">
        <v>504</v>
      </c>
      <c r="K14" s="14"/>
      <c r="L14" s="54">
        <f t="shared" si="23"/>
        <v>0.62896825396825395</v>
      </c>
      <c r="M14" s="55">
        <f t="shared" si="1"/>
        <v>-6.8353262204032372E-2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236</v>
      </c>
      <c r="U14" s="14"/>
      <c r="V14" s="21">
        <v>399</v>
      </c>
      <c r="W14" s="14"/>
      <c r="X14" s="54">
        <f t="shared" si="3"/>
        <v>0.5914786967418546</v>
      </c>
      <c r="Y14" s="55">
        <f t="shared" si="4"/>
        <v>-7.8045982139282488E-2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362</v>
      </c>
      <c r="AG14" s="72"/>
      <c r="AH14" s="49">
        <v>572</v>
      </c>
      <c r="AI14" s="1"/>
      <c r="AJ14" s="54">
        <f t="shared" si="6"/>
        <v>0.63286713286713292</v>
      </c>
      <c r="AK14" s="55">
        <f t="shared" ref="AK14" si="24">AJ14-AJ32</f>
        <v>-2.4893641155063317E-2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295</v>
      </c>
      <c r="AS14" s="1"/>
      <c r="AT14" s="18">
        <v>514</v>
      </c>
      <c r="AU14" s="1"/>
      <c r="AV14" s="54">
        <f t="shared" ref="AV14" si="25">AR14/AT14</f>
        <v>0.57392996108949412</v>
      </c>
      <c r="AW14" s="55">
        <f t="shared" ref="AW14" si="26">AV14-AV32</f>
        <v>-8.413663334047039E-2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465</v>
      </c>
      <c r="BE14" s="1"/>
      <c r="BF14" s="18">
        <v>725</v>
      </c>
      <c r="BG14" s="1"/>
      <c r="BH14" s="54">
        <f t="shared" ref="BH14" si="27">BD14/BF14</f>
        <v>0.64137931034482754</v>
      </c>
      <c r="BI14" s="55">
        <f t="shared" ref="BI14" si="28">BH14-BH32</f>
        <v>-2.9732898431001908E-2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438</v>
      </c>
      <c r="BQ14" s="1"/>
      <c r="BR14" s="18">
        <v>670</v>
      </c>
      <c r="BS14" s="1"/>
      <c r="BT14" s="54">
        <f t="shared" ref="BT14" si="29">BP14/BR14</f>
        <v>0.65373134328358207</v>
      </c>
      <c r="BU14" s="55">
        <f t="shared" si="9"/>
        <v>-2.0644814502186692E-2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524</v>
      </c>
      <c r="CC14" s="79"/>
      <c r="CD14" s="79">
        <v>699</v>
      </c>
      <c r="CE14" s="1"/>
      <c r="CF14" s="54">
        <f t="shared" ref="CF14" si="30">CB14/CD14</f>
        <v>0.74964234620886983</v>
      </c>
      <c r="CG14" s="55">
        <f t="shared" si="10"/>
        <v>7.0036677693774307E-2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475</v>
      </c>
      <c r="CO14" s="79"/>
      <c r="CP14" s="79">
        <v>655</v>
      </c>
      <c r="CQ14" s="1"/>
      <c r="CR14" s="54">
        <f t="shared" ref="CR14" si="31">CN14/CP14</f>
        <v>0.72519083969465647</v>
      </c>
      <c r="CS14" s="58">
        <f t="shared" si="12"/>
        <v>4.8428019181835924E-2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430</v>
      </c>
      <c r="DA14" s="79"/>
      <c r="DB14" s="79">
        <v>588</v>
      </c>
      <c r="DC14" s="1"/>
      <c r="DD14" s="54">
        <f t="shared" ref="DD14" si="32">CZ14/DB14</f>
        <v>0.73129251700680276</v>
      </c>
      <c r="DE14" s="58">
        <f t="shared" ref="DE14" si="33">DD14-DD32</f>
        <v>4.2177444757040106E-2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894</v>
      </c>
      <c r="DM14" s="1"/>
      <c r="DN14" s="18">
        <v>1333</v>
      </c>
      <c r="DO14" s="1"/>
      <c r="DP14" s="54">
        <f t="shared" si="15"/>
        <v>0.67066766691672919</v>
      </c>
      <c r="DQ14" s="55">
        <f t="shared" si="16"/>
        <v>-3.048750358199348E-2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463</v>
      </c>
      <c r="DY14" s="79"/>
      <c r="DZ14" s="79">
        <v>577</v>
      </c>
      <c r="EA14" s="1"/>
      <c r="EB14" s="54">
        <f t="shared" ref="EB14" si="34">DX14/DZ14</f>
        <v>0.8024263431542461</v>
      </c>
      <c r="EC14" s="55">
        <f t="shared" ref="EC14" si="35">EB14-EB32</f>
        <v>7.959958031380332E-2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-431</v>
      </c>
      <c r="EW14" s="54">
        <f>EV14/DL14</f>
        <v>-0.48210290827740493</v>
      </c>
      <c r="EX14" s="24">
        <f>DZ14-DN14</f>
        <v>-756</v>
      </c>
      <c r="EY14" s="54">
        <f>EX14/DN14</f>
        <v>-0.56714178544636162</v>
      </c>
      <c r="EZ14" s="44">
        <f>EB14-DP14</f>
        <v>0.13175867623751691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33</v>
      </c>
      <c r="FI14" s="54">
        <f>FH14/CZ14</f>
        <v>7.6744186046511634E-2</v>
      </c>
      <c r="FJ14" s="24">
        <f>DZ14-DB14</f>
        <v>-11</v>
      </c>
      <c r="FK14" s="54">
        <f>FJ14/DB14</f>
        <v>-1.8707482993197279E-2</v>
      </c>
      <c r="FL14" s="46">
        <f>EB14-DD14</f>
        <v>7.1133826147443346E-2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400</v>
      </c>
      <c r="I15" s="19"/>
      <c r="J15" s="19">
        <v>1638</v>
      </c>
      <c r="K15" s="15"/>
      <c r="L15" s="54">
        <f t="shared" si="23"/>
        <v>0.24420024420024419</v>
      </c>
      <c r="M15" s="55">
        <f t="shared" si="1"/>
        <v>3.8129599082278476E-2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372</v>
      </c>
      <c r="U15" s="16"/>
      <c r="V15" s="16">
        <v>1652</v>
      </c>
      <c r="W15" s="6"/>
      <c r="X15" s="54">
        <f t="shared" si="3"/>
        <v>0.22518159806295399</v>
      </c>
      <c r="Y15" s="55">
        <f t="shared" si="4"/>
        <v>2.4077137572049989E-2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381</v>
      </c>
      <c r="AG15" s="16"/>
      <c r="AH15" s="16">
        <v>1668</v>
      </c>
      <c r="AI15" s="6"/>
      <c r="AJ15" s="54">
        <f t="shared" si="6"/>
        <v>0.22841726618705036</v>
      </c>
      <c r="AK15" s="55">
        <f>AJ15-AJ33</f>
        <v>2.1767037744088585E-2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381</v>
      </c>
      <c r="AS15" s="63"/>
      <c r="AT15" s="63">
        <v>1791</v>
      </c>
      <c r="AU15" s="6"/>
      <c r="AV15" s="54">
        <f>AR15/AT15</f>
        <v>0.21273031825795644</v>
      </c>
      <c r="AW15" s="55">
        <f>AV15-AV33</f>
        <v>1.6272226149610991E-2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328</v>
      </c>
      <c r="BE15" s="63"/>
      <c r="BF15" s="63">
        <v>1600</v>
      </c>
      <c r="BG15" s="6"/>
      <c r="BH15" s="54">
        <f>BD15/BF15</f>
        <v>0.20499999999999999</v>
      </c>
      <c r="BI15" s="55">
        <f>BH15-BH33</f>
        <v>1.207570642744743E-2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282</v>
      </c>
      <c r="BQ15" s="63"/>
      <c r="BR15" s="63">
        <v>1514</v>
      </c>
      <c r="BS15" s="6"/>
      <c r="BT15" s="54">
        <f>BP15/BR15</f>
        <v>0.18626155878467635</v>
      </c>
      <c r="BU15" s="55">
        <f t="shared" si="9"/>
        <v>-7.4076409271274513E-3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272</v>
      </c>
      <c r="CC15" s="63"/>
      <c r="CD15" s="63">
        <v>1478</v>
      </c>
      <c r="CE15" s="6"/>
      <c r="CF15" s="54">
        <f>CB15/CD15</f>
        <v>0.18403247631935046</v>
      </c>
      <c r="CG15" s="55">
        <f t="shared" si="10"/>
        <v>-1.5980235904158674E-2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206</v>
      </c>
      <c r="CO15" s="63"/>
      <c r="CP15" s="63">
        <v>1250</v>
      </c>
      <c r="CQ15" s="6"/>
      <c r="CR15" s="54">
        <f>CN15/CP15</f>
        <v>0.1648</v>
      </c>
      <c r="CS15" s="55">
        <f t="shared" si="12"/>
        <v>-2.4648331580311267E-2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176</v>
      </c>
      <c r="DA15" s="63"/>
      <c r="DB15" s="63">
        <v>1178</v>
      </c>
      <c r="DC15" s="6"/>
      <c r="DD15" s="54">
        <f>CZ15/DB15</f>
        <v>0.14940577249575551</v>
      </c>
      <c r="DE15" s="55">
        <f>DD15-DD33</f>
        <v>-4.0381942306900315E-2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151</v>
      </c>
      <c r="DM15" s="63"/>
      <c r="DN15" s="63">
        <v>1105</v>
      </c>
      <c r="DO15" s="6"/>
      <c r="DP15" s="54">
        <f t="shared" si="15"/>
        <v>0.13665158371040723</v>
      </c>
      <c r="DQ15" s="55">
        <f t="shared" si="16"/>
        <v>-5.5690523184708685E-2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149</v>
      </c>
      <c r="DY15" s="63"/>
      <c r="DZ15" s="63">
        <v>979</v>
      </c>
      <c r="EA15" s="6"/>
      <c r="EB15" s="54">
        <f>DX15/DZ15</f>
        <v>0.15219611848825332</v>
      </c>
      <c r="EC15" s="55">
        <f>EB15-EB33</f>
        <v>-3.9379719245737771E-2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143</v>
      </c>
      <c r="EK15" s="63"/>
      <c r="EL15" s="63">
        <v>971</v>
      </c>
      <c r="EM15" s="6"/>
      <c r="EN15" s="54">
        <f>EJ15/EL15</f>
        <v>0.14727085478887744</v>
      </c>
      <c r="EO15" s="55">
        <f>EN15-EN33</f>
        <v>-4.0726125843742078E-2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-6</v>
      </c>
      <c r="EW15" s="54">
        <f t="shared" ref="EW15:EW16" si="37">EV15/DX15</f>
        <v>-4.0268456375838924E-2</v>
      </c>
      <c r="EX15" s="24">
        <f t="shared" ref="EX15:EX16" si="38">EL15-DZ15</f>
        <v>-8</v>
      </c>
      <c r="EY15" s="54">
        <f t="shared" ref="EY15:EY16" si="39">EX15/DZ15</f>
        <v>-8.171603677221655E-3</v>
      </c>
      <c r="EZ15" s="44">
        <f>EN15-EB15</f>
        <v>-4.9252636993758758E-3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-8</v>
      </c>
      <c r="FI15" s="54">
        <f t="shared" ref="FI15:FI16" si="41">FH15/DL15</f>
        <v>-5.2980132450331126E-2</v>
      </c>
      <c r="FJ15" s="24">
        <f t="shared" ref="FJ15:FJ16" si="42">EL15-DN15</f>
        <v>-134</v>
      </c>
      <c r="FK15" s="54">
        <f t="shared" ref="FK15:FK16" si="43">FJ15/DN15</f>
        <v>-0.12126696832579185</v>
      </c>
      <c r="FL15" s="46">
        <f>EN15-DP15</f>
        <v>1.0619271078470216E-2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135</v>
      </c>
      <c r="I16" s="19"/>
      <c r="J16" s="19">
        <v>630</v>
      </c>
      <c r="K16" s="15"/>
      <c r="L16" s="54">
        <f t="shared" si="23"/>
        <v>0.21428571428571427</v>
      </c>
      <c r="M16" s="55">
        <f t="shared" si="1"/>
        <v>5.7594067295329981E-2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78</v>
      </c>
      <c r="U16" s="16"/>
      <c r="V16" s="1">
        <v>472</v>
      </c>
      <c r="W16" s="6"/>
      <c r="X16" s="54">
        <f t="shared" si="3"/>
        <v>0.1652542372881356</v>
      </c>
      <c r="Y16" s="55">
        <f t="shared" si="4"/>
        <v>1.3923954285254725E-2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104</v>
      </c>
      <c r="AG16" s="16"/>
      <c r="AH16" s="16">
        <v>728</v>
      </c>
      <c r="AI16" s="6"/>
      <c r="AJ16" s="54">
        <f t="shared" si="6"/>
        <v>0.14285714285714285</v>
      </c>
      <c r="AK16" s="55">
        <f>AJ16-AJ34</f>
        <v>-7.3158449357940136E-3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86</v>
      </c>
      <c r="AS16" s="71"/>
      <c r="AT16" s="63">
        <v>458</v>
      </c>
      <c r="AU16" s="6"/>
      <c r="AV16" s="54">
        <f>AR16/AT16</f>
        <v>0.18777292576419213</v>
      </c>
      <c r="AW16" s="55">
        <f>AV16-AV34</f>
        <v>4.0629424428731326E-2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119</v>
      </c>
      <c r="BE16" s="71"/>
      <c r="BF16" s="63">
        <v>679</v>
      </c>
      <c r="BG16" s="6"/>
      <c r="BH16" s="54">
        <f>BD16/BF16</f>
        <v>0.17525773195876287</v>
      </c>
      <c r="BI16" s="55">
        <f>BH16-BH34</f>
        <v>2.0556511844973285E-2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98</v>
      </c>
      <c r="BQ16" s="71"/>
      <c r="BR16" s="63">
        <v>619</v>
      </c>
      <c r="BS16" s="6"/>
      <c r="BT16" s="54">
        <f>BP16/BR16</f>
        <v>0.15831987075928919</v>
      </c>
      <c r="BU16" s="55">
        <f t="shared" si="9"/>
        <v>6.3148869893295267E-3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87</v>
      </c>
      <c r="CC16" s="71"/>
      <c r="CD16" s="63">
        <v>663</v>
      </c>
      <c r="CE16" s="6"/>
      <c r="CF16" s="54">
        <f>CB16/CD16</f>
        <v>0.13122171945701358</v>
      </c>
      <c r="CG16" s="55">
        <f t="shared" si="10"/>
        <v>-2.1294995567585878E-2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80</v>
      </c>
      <c r="CO16" s="71"/>
      <c r="CP16" s="63">
        <v>627</v>
      </c>
      <c r="CQ16" s="6"/>
      <c r="CR16" s="54">
        <f>CN16/CP16</f>
        <v>0.12759170653907495</v>
      </c>
      <c r="CS16" s="55">
        <f t="shared" si="12"/>
        <v>-1.7702985743569127E-2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80</v>
      </c>
      <c r="DA16" s="71"/>
      <c r="DB16" s="63">
        <v>549</v>
      </c>
      <c r="DC16" s="6"/>
      <c r="DD16" s="54">
        <f>CZ16/DB16</f>
        <v>0.14571948998178508</v>
      </c>
      <c r="DE16" s="55">
        <f>DD16-DD34</f>
        <v>-3.6718543106321611E-3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126</v>
      </c>
      <c r="DM16" s="71"/>
      <c r="DN16" s="63">
        <v>1225</v>
      </c>
      <c r="DO16" s="6"/>
      <c r="DP16" s="54">
        <f t="shared" si="15"/>
        <v>0.10285714285714286</v>
      </c>
      <c r="DQ16" s="55">
        <f t="shared" si="16"/>
        <v>-4.7965622052195775E-2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63</v>
      </c>
      <c r="DY16" s="71"/>
      <c r="DZ16" s="63">
        <v>535</v>
      </c>
      <c r="EA16" s="6"/>
      <c r="EB16" s="54">
        <f>DX16/DZ16</f>
        <v>0.11775700934579439</v>
      </c>
      <c r="EC16" s="55">
        <f>EB16-EB34</f>
        <v>-2.917837234568485E-2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60</v>
      </c>
      <c r="EK16" s="71"/>
      <c r="EL16" s="63">
        <v>460</v>
      </c>
      <c r="EM16" s="6"/>
      <c r="EN16" s="54">
        <f>EJ16/EL16</f>
        <v>0.13043478260869565</v>
      </c>
      <c r="EO16" s="55">
        <f>EN16-EN34</f>
        <v>-1.2439473670504131E-2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-3</v>
      </c>
      <c r="EW16" s="54">
        <f t="shared" si="37"/>
        <v>-4.7619047619047616E-2</v>
      </c>
      <c r="EX16" s="24">
        <f t="shared" si="38"/>
        <v>-75</v>
      </c>
      <c r="EY16" s="54">
        <f t="shared" si="39"/>
        <v>-0.14018691588785046</v>
      </c>
      <c r="EZ16" s="44">
        <f>EN16-EB16</f>
        <v>1.267777326290126E-2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-66</v>
      </c>
      <c r="FI16" s="54">
        <f t="shared" si="41"/>
        <v>-0.52380952380952384</v>
      </c>
      <c r="FJ16" s="24">
        <f t="shared" si="42"/>
        <v>-765</v>
      </c>
      <c r="FK16" s="54">
        <f t="shared" si="43"/>
        <v>-0.6244897959183674</v>
      </c>
      <c r="FL16" s="46">
        <f>EN16-DP16</f>
        <v>2.7577639751552793E-2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Rend Lake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Rend Lake Overview</vt:lpstr>
      <vt:lpstr>'Rend Lake Overview'!Print_Area</vt:lpstr>
      <vt:lpstr>'Rend Lake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2016-12-22T18:44:40Z</cp:lastPrinted>
  <dcterms:created xsi:type="dcterms:W3CDTF">2010-06-25T14:35:16Z</dcterms:created>
  <dcterms:modified xsi:type="dcterms:W3CDTF">2019-01-04T16:56:19Z</dcterms:modified>
</cp:coreProperties>
</file>